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<sst xmlns="http://schemas.openxmlformats.org/spreadsheetml/2006/main" count="25" uniqueCount="24">
  <si>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Enter p (probability of success)</t>
  </si>
  <si>
    <t>Enter the number of trials, n</t>
  </si>
  <si>
    <t>x</t>
  </si>
  <si>
    <t>p(x)</t>
  </si>
  <si>
    <t>n</t>
  </si>
  <si>
    <t>p</t>
  </si>
  <si>
    <t>q</t>
  </si>
  <si>
    <t>p^x</t>
  </si>
  <si>
    <t>q^(n-x)</t>
  </si>
  <si>
    <t>n!</t>
  </si>
  <si>
    <t>x!(n-x)!</t>
  </si>
  <si>
    <t>Sum</t>
  </si>
  <si>
    <t>mean(np)</t>
  </si>
  <si>
    <t>variance (npq)</t>
  </si>
  <si>
    <t>Std dev</t>
  </si>
  <si>
    <t>Sum P(x)</t>
  </si>
  <si>
    <t>Label</t>
  </si>
  <si>
    <t>Calculate the Binomial Probability of (Px)</t>
  </si>
  <si>
    <t>x=</t>
  </si>
  <si>
    <t>n=</t>
  </si>
  <si>
    <t>P(x)</t>
  </si>
  <si>
    <t>p=</t>
  </si>
  <si>
    <t>Cum P(x)</t>
  </si>
  <si>
    <t>Cummulative Binomial Probability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</si>
</sst>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9.75"/>
      <name val="Arial"/>
      <family val="0"/>
    </font>
    <font>
      <b/>
      <sz val="11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Cummulative Probability Distribution</a:t>
            </a:r>
          </a:p>
        </c:rich>
      </c:tx>
      <c:layout>
        <c:manualLayout>
          <c:xMode val="factor"/>
          <c:yMode val="factor"/>
          <c:x val="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65"/>
          <c:w val="0.885"/>
          <c:h val="0.80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Sheet1!$D$8:$D$16</c:f>
              <c:numCache/>
            </c:numRef>
          </c:val>
        </c:ser>
        <c:gapWidth val="0"/>
        <c:axId val="49958102"/>
        <c:axId val="46969735"/>
      </c:barChart>
      <c:catAx>
        <c:axId val="4995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69735"/>
        <c:crosses val="autoZero"/>
        <c:auto val="0"/>
        <c:lblOffset val="80"/>
        <c:noMultiLvlLbl val="0"/>
      </c:catAx>
      <c:valAx>
        <c:axId val="469697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8102"/>
        <c:crossesAt val="1"/>
        <c:crossBetween val="between"/>
        <c:dispUnits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85725</xdr:rowOff>
    </xdr:from>
    <xdr:to>
      <xdr:col>13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981450" y="609600"/>
        <a:ext cx="4486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3" sqref="E3"/>
    </sheetView>
  </sheetViews>
  <sheetFormatPr defaultColWidth="9.140625" defaultRowHeight="12.75"/>
  <cols>
    <col min="5" max="5" width="13.8515625" style="0" customWidth="1"/>
    <col min="11" max="11" width="12.421875" style="0" bestFit="1" customWidth="1"/>
  </cols>
  <sheetData>
    <row r="1" spans="1:5" ht="15.75">
      <c r="A1" s="1" t="s">
        <v>23</v>
      </c>
      <c r="B1" s="1"/>
      <c r="C1" s="1"/>
      <c r="D1" s="1"/>
      <c r="E1" s="1"/>
    </row>
    <row r="3" spans="1:7" ht="12.75">
      <c r="A3" s="10" t="s">
        <v>12</v>
      </c>
      <c r="B3" s="17">
        <f>F6*F5</f>
        <v>5</v>
      </c>
      <c r="C3" s="4"/>
      <c r="D3" s="10" t="s">
        <v>13</v>
      </c>
      <c r="E3" s="17">
        <f>F6*F5*G8</f>
        <v>3.75</v>
      </c>
      <c r="F3" s="10" t="s">
        <v>14</v>
      </c>
      <c r="G3" s="4">
        <f>SQRT(E3)</f>
        <v>1.9364916731037085</v>
      </c>
    </row>
    <row r="5" spans="2:6" ht="12.75">
      <c r="B5" s="2" t="s">
        <v>0</v>
      </c>
      <c r="C5" s="2"/>
      <c r="D5" s="2"/>
      <c r="E5" s="2"/>
      <c r="F5" s="3">
        <v>0.25</v>
      </c>
    </row>
    <row r="6" spans="2:6" ht="12.75">
      <c r="B6" s="2" t="s">
        <v>1</v>
      </c>
      <c r="F6" s="3">
        <v>20</v>
      </c>
    </row>
    <row r="7" spans="1:11" ht="16.5" thickBot="1">
      <c r="A7" s="11" t="s">
        <v>16</v>
      </c>
      <c r="B7" s="5" t="s">
        <v>2</v>
      </c>
      <c r="C7" s="5" t="s">
        <v>3</v>
      </c>
      <c r="D7" s="5" t="s">
        <v>22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</row>
    <row r="8" spans="1:11" ht="17.25" thickBot="1" thickTop="1">
      <c r="A8" s="11">
        <v>1</v>
      </c>
      <c r="B8" s="9">
        <v>0</v>
      </c>
      <c r="C8" s="9">
        <f>J8*H8*I8/K8</f>
        <v>0.0031712119389339932</v>
      </c>
      <c r="D8" s="16">
        <f>C8</f>
        <v>0.0031712119389339932</v>
      </c>
      <c r="E8" s="8">
        <f>F6</f>
        <v>20</v>
      </c>
      <c r="F8" s="8">
        <f>F5</f>
        <v>0.25</v>
      </c>
      <c r="G8" s="8">
        <f>1-F8</f>
        <v>0.75</v>
      </c>
      <c r="H8" s="8">
        <f>POWER(F8,B8)</f>
        <v>1</v>
      </c>
      <c r="I8" s="8">
        <f>POWER(G8,E8-B8)</f>
        <v>0.0031712119389339932</v>
      </c>
      <c r="J8" s="8">
        <f>FACT(E8)</f>
        <v>2.43290200817664E+18</v>
      </c>
      <c r="K8" s="8">
        <f>FACT(B8)*FACT(E8-B8)</f>
        <v>2.43290200817664E+18</v>
      </c>
    </row>
    <row r="9" spans="1:11" ht="17.25" thickBot="1" thickTop="1">
      <c r="A9" s="11">
        <v>2</v>
      </c>
      <c r="B9" s="9">
        <v>1</v>
      </c>
      <c r="C9" s="9">
        <f aca="true" t="shared" si="0" ref="C9:C16">J9*H9*I9/K9</f>
        <v>0.02114141292622662</v>
      </c>
      <c r="D9" s="16">
        <f>C9+D8</f>
        <v>0.024312624865160615</v>
      </c>
      <c r="E9" s="8">
        <f>F6</f>
        <v>20</v>
      </c>
      <c r="F9" s="8">
        <f>F5</f>
        <v>0.25</v>
      </c>
      <c r="G9" s="8">
        <f aca="true" t="shared" si="1" ref="G9:G16">1-F9</f>
        <v>0.75</v>
      </c>
      <c r="H9" s="8">
        <f aca="true" t="shared" si="2" ref="H9:H16">POWER(F9,B9)</f>
        <v>0.25</v>
      </c>
      <c r="I9" s="8">
        <f aca="true" t="shared" si="3" ref="I9:I16">POWER(G9,E9-B9)</f>
        <v>0.004228282585245324</v>
      </c>
      <c r="J9" s="8">
        <f aca="true" t="shared" si="4" ref="J9:J16">FACT(E9)</f>
        <v>2.43290200817664E+18</v>
      </c>
      <c r="K9" s="8">
        <f aca="true" t="shared" si="5" ref="K9:K16">FACT(B9)*FACT(E9-B9)</f>
        <v>1.21645100408832E+17</v>
      </c>
    </row>
    <row r="10" spans="1:11" ht="17.25" thickBot="1" thickTop="1">
      <c r="A10" s="11">
        <v>3</v>
      </c>
      <c r="B10" s="9">
        <v>2</v>
      </c>
      <c r="C10" s="9">
        <f t="shared" si="0"/>
        <v>0.06694780759971763</v>
      </c>
      <c r="D10" s="16">
        <f aca="true" t="shared" si="6" ref="D10:D16">C10+D9</f>
        <v>0.09126043246487825</v>
      </c>
      <c r="E10" s="8">
        <f>F6</f>
        <v>20</v>
      </c>
      <c r="F10" s="8">
        <f>F5</f>
        <v>0.25</v>
      </c>
      <c r="G10" s="8">
        <f t="shared" si="1"/>
        <v>0.75</v>
      </c>
      <c r="H10" s="8">
        <f t="shared" si="2"/>
        <v>0.0625</v>
      </c>
      <c r="I10" s="8">
        <f t="shared" si="3"/>
        <v>0.005637710113660432</v>
      </c>
      <c r="J10" s="8">
        <f t="shared" si="4"/>
        <v>2.43290200817664E+18</v>
      </c>
      <c r="K10" s="8">
        <f t="shared" si="5"/>
        <v>12804747411456000</v>
      </c>
    </row>
    <row r="11" spans="1:11" ht="17.25" thickBot="1" thickTop="1">
      <c r="A11" s="11">
        <v>4</v>
      </c>
      <c r="B11" s="9">
        <v>3</v>
      </c>
      <c r="C11" s="9">
        <f t="shared" si="0"/>
        <v>0.13389561519943527</v>
      </c>
      <c r="D11" s="16">
        <f t="shared" si="6"/>
        <v>0.22515604766431352</v>
      </c>
      <c r="E11" s="8">
        <f>F6</f>
        <v>20</v>
      </c>
      <c r="F11" s="8">
        <f>F5</f>
        <v>0.25</v>
      </c>
      <c r="G11" s="8">
        <f t="shared" si="1"/>
        <v>0.75</v>
      </c>
      <c r="H11" s="8">
        <f t="shared" si="2"/>
        <v>0.015625</v>
      </c>
      <c r="I11" s="8">
        <f t="shared" si="3"/>
        <v>0.00751694681821391</v>
      </c>
      <c r="J11" s="8">
        <f t="shared" si="4"/>
        <v>2.43290200817664E+18</v>
      </c>
      <c r="K11" s="8">
        <f t="shared" si="5"/>
        <v>2134124568576000</v>
      </c>
    </row>
    <row r="12" spans="1:11" ht="17.25" thickBot="1" thickTop="1">
      <c r="A12" s="11">
        <v>5</v>
      </c>
      <c r="B12" s="9">
        <v>4</v>
      </c>
      <c r="C12" s="9">
        <f t="shared" si="0"/>
        <v>0.18968545486586663</v>
      </c>
      <c r="D12" s="16">
        <f t="shared" si="6"/>
        <v>0.41484150253018015</v>
      </c>
      <c r="E12" s="8">
        <f>F6</f>
        <v>20</v>
      </c>
      <c r="F12" s="8">
        <f>F5</f>
        <v>0.25</v>
      </c>
      <c r="G12" s="8">
        <f t="shared" si="1"/>
        <v>0.75</v>
      </c>
      <c r="H12" s="8">
        <f t="shared" si="2"/>
        <v>0.00390625</v>
      </c>
      <c r="I12" s="8">
        <f t="shared" si="3"/>
        <v>0.010022595757618546</v>
      </c>
      <c r="J12" s="8">
        <f t="shared" si="4"/>
        <v>2.43290200817664E+18</v>
      </c>
      <c r="K12" s="8">
        <f t="shared" si="5"/>
        <v>502146957312000</v>
      </c>
    </row>
    <row r="13" spans="1:11" ht="17.25" thickBot="1" thickTop="1">
      <c r="A13" s="11">
        <v>6</v>
      </c>
      <c r="B13" s="9">
        <v>5</v>
      </c>
      <c r="C13" s="9">
        <f t="shared" si="0"/>
        <v>0.2023311518569244</v>
      </c>
      <c r="D13" s="16">
        <f t="shared" si="6"/>
        <v>0.6171726543871046</v>
      </c>
      <c r="E13" s="8">
        <f>F6</f>
        <v>20</v>
      </c>
      <c r="F13" s="8">
        <f>F5</f>
        <v>0.25</v>
      </c>
      <c r="G13" s="8">
        <f t="shared" si="1"/>
        <v>0.75</v>
      </c>
      <c r="H13" s="8">
        <f t="shared" si="2"/>
        <v>0.0009765625</v>
      </c>
      <c r="I13" s="8">
        <f t="shared" si="3"/>
        <v>0.013363461010158062</v>
      </c>
      <c r="J13" s="8">
        <f t="shared" si="4"/>
        <v>2.43290200817664E+18</v>
      </c>
      <c r="K13" s="8">
        <f t="shared" si="5"/>
        <v>156920924160000</v>
      </c>
    </row>
    <row r="14" spans="1:11" ht="17.25" thickBot="1" thickTop="1">
      <c r="A14" s="11">
        <v>7</v>
      </c>
      <c r="B14" s="9">
        <v>6</v>
      </c>
      <c r="C14" s="9">
        <f t="shared" si="0"/>
        <v>0.1686092932141037</v>
      </c>
      <c r="D14" s="16">
        <f t="shared" si="6"/>
        <v>0.7857819476012082</v>
      </c>
      <c r="E14" s="8">
        <f>F6</f>
        <v>20</v>
      </c>
      <c r="F14" s="8">
        <f>F5</f>
        <v>0.25</v>
      </c>
      <c r="G14" s="8">
        <f t="shared" si="1"/>
        <v>0.75</v>
      </c>
      <c r="H14" s="8">
        <f t="shared" si="2"/>
        <v>0.000244140625</v>
      </c>
      <c r="I14" s="8">
        <f t="shared" si="3"/>
        <v>0.017817948013544083</v>
      </c>
      <c r="J14" s="8">
        <f t="shared" si="4"/>
        <v>2.43290200817664E+18</v>
      </c>
      <c r="K14" s="8">
        <f t="shared" si="5"/>
        <v>62768369664000</v>
      </c>
    </row>
    <row r="15" spans="1:11" ht="17.25" thickBot="1" thickTop="1">
      <c r="A15" s="11">
        <v>8</v>
      </c>
      <c r="B15" s="9">
        <v>7</v>
      </c>
      <c r="C15" s="9">
        <f t="shared" si="0"/>
        <v>0.11240619547606912</v>
      </c>
      <c r="D15" s="16">
        <f t="shared" si="6"/>
        <v>0.8981881430772773</v>
      </c>
      <c r="E15" s="8">
        <f>F6</f>
        <v>20</v>
      </c>
      <c r="F15" s="8">
        <f>F5</f>
        <v>0.25</v>
      </c>
      <c r="G15" s="8">
        <f t="shared" si="1"/>
        <v>0.75</v>
      </c>
      <c r="H15" s="8">
        <f t="shared" si="2"/>
        <v>6.103515625E-05</v>
      </c>
      <c r="I15" s="8">
        <f t="shared" si="3"/>
        <v>0.023757264018058777</v>
      </c>
      <c r="J15" s="8">
        <f t="shared" si="4"/>
        <v>2.43290200817664E+18</v>
      </c>
      <c r="K15" s="8">
        <f t="shared" si="5"/>
        <v>31384184832000</v>
      </c>
    </row>
    <row r="16" spans="1:11" ht="17.25" thickBot="1" thickTop="1">
      <c r="A16" s="11">
        <v>9</v>
      </c>
      <c r="B16" s="9">
        <v>8</v>
      </c>
      <c r="C16" s="9">
        <f t="shared" si="0"/>
        <v>0.0608866892162041</v>
      </c>
      <c r="D16" s="16">
        <f t="shared" si="6"/>
        <v>0.9590748322934814</v>
      </c>
      <c r="E16" s="8">
        <f>F6</f>
        <v>20</v>
      </c>
      <c r="F16" s="8">
        <f>F5</f>
        <v>0.25</v>
      </c>
      <c r="G16" s="8">
        <f t="shared" si="1"/>
        <v>0.75</v>
      </c>
      <c r="H16" s="8">
        <f t="shared" si="2"/>
        <v>1.52587890625E-05</v>
      </c>
      <c r="I16" s="8">
        <f t="shared" si="3"/>
        <v>0.03167635202407837</v>
      </c>
      <c r="J16" s="8">
        <f t="shared" si="4"/>
        <v>2.43290200817664E+18</v>
      </c>
      <c r="K16" s="8">
        <f t="shared" si="5"/>
        <v>19313344512000</v>
      </c>
    </row>
    <row r="17" spans="1:11" ht="16.5" thickTop="1">
      <c r="A17" s="11"/>
      <c r="B17" s="6"/>
      <c r="C17" s="6" t="s">
        <v>11</v>
      </c>
      <c r="D17" s="6"/>
      <c r="E17" s="7"/>
      <c r="F17" s="7"/>
      <c r="G17" s="7"/>
      <c r="H17" s="7"/>
      <c r="I17" s="7"/>
      <c r="J17" s="7"/>
      <c r="K17" s="7"/>
    </row>
    <row r="18" spans="2:3" ht="12.75">
      <c r="B18" t="s">
        <v>15</v>
      </c>
      <c r="C18">
        <f>SUM(C8:C17)</f>
        <v>0.9590748322934814</v>
      </c>
    </row>
    <row r="20" spans="1:5" ht="12.75">
      <c r="A20" s="10" t="s">
        <v>17</v>
      </c>
      <c r="B20" s="10"/>
      <c r="C20" s="10"/>
      <c r="D20" s="10"/>
      <c r="E20" s="10"/>
    </row>
    <row r="21" spans="1:2" ht="12.75">
      <c r="A21" s="13" t="s">
        <v>18</v>
      </c>
      <c r="B21" s="12">
        <v>2</v>
      </c>
    </row>
    <row r="22" spans="1:2" ht="12.75">
      <c r="A22" s="13" t="s">
        <v>19</v>
      </c>
      <c r="B22" s="12">
        <v>14</v>
      </c>
    </row>
    <row r="23" spans="1:2" ht="12.75">
      <c r="A23" s="13" t="s">
        <v>21</v>
      </c>
      <c r="B23" s="12">
        <v>0.4</v>
      </c>
    </row>
    <row r="24" spans="1:2" ht="12.75">
      <c r="A24" s="13" t="s">
        <v>20</v>
      </c>
      <c r="B24" s="15">
        <f>BINOMDIST(B21,B22,B23,FALSE)</f>
        <v>0.03169395081215999</v>
      </c>
    </row>
    <row r="25" spans="1:2" ht="12.75">
      <c r="A25" s="14" t="s">
        <v>22</v>
      </c>
      <c r="B25" s="15">
        <f>BINOMDIST(B21,B22,B23,TRUE)</f>
        <v>0.03979158110207999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2002-08-13T15:24:36Z</dcterms:created>
  <dcterms:modified xsi:type="dcterms:W3CDTF">2002-09-27T20:37:58Z</dcterms:modified>
  <cp:category/>
  <cp:version/>
  <cp:contentType/>
  <cp:contentStatus/>
</cp:coreProperties>
</file>