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<sst xmlns="http://schemas.openxmlformats.org/spreadsheetml/2006/main" count="24" uniqueCount="24">
  <si>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Binomial Probability Distribution</t>
  </si>
  <si>
    <t>Enter p (probability of success)</t>
  </si>
  <si>
    <t>Enter the number of trials, n</t>
  </si>
  <si>
    <t>x</t>
  </si>
  <si>
    <t>p(x)</t>
  </si>
  <si>
    <t>n</t>
  </si>
  <si>
    <t>p</t>
  </si>
  <si>
    <t>q</t>
  </si>
  <si>
    <t>p^x</t>
  </si>
  <si>
    <t>q^(n-x)</t>
  </si>
  <si>
    <t>n!</t>
  </si>
  <si>
    <t>x!(n-x)!</t>
  </si>
  <si>
    <t>Sum</t>
  </si>
  <si>
    <t>mean(np)</t>
  </si>
  <si>
    <t>variance (npq)</t>
  </si>
  <si>
    <t>Std dev</t>
  </si>
  <si>
    <t>Sum P(x)</t>
  </si>
  <si>
    <t>Label</t>
  </si>
  <si>
    <t>Calculate the Binomial Probability of (Px)</t>
  </si>
  <si>
    <t>x=</t>
  </si>
  <si>
    <t>n=</t>
  </si>
  <si>
    <t>P(x)</t>
  </si>
  <si>
    <t>p=</t>
  </si>
  <si>
    <t>Cum P(x)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</si>
</sst>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10"/>
      <name val="Arial"/>
      <family val="0"/>
    </font>
    <font>
      <b/>
      <sz val="12"/>
      <color indexed="16"/>
      <name val="Arial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i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9.75"/>
      <name val="Arial"/>
      <family val="0"/>
    </font>
    <font>
      <b/>
      <sz val="11"/>
      <name val="Arial"/>
      <family val="0"/>
    </font>
    <font>
      <b/>
      <sz val="9.75"/>
      <name val="Arial"/>
      <family val="0"/>
    </font>
    <font>
      <b/>
      <sz val="10"/>
      <color indexed="12"/>
      <name val="Arial"/>
      <family val="2"/>
    </font>
    <font>
      <i/>
      <sz val="12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0" fontId="11" fillId="0" borderId="1" xfId="0" applyFont="1" applyBorder="1" applyAlignment="1">
      <alignment horizontal="center"/>
    </xf>
    <xf numFmtId="0" fontId="3" fillId="3" borderId="0" xfId="0" applyFont="1" applyFill="1" applyAlignment="1">
      <alignment horizontal="right"/>
    </xf>
    <xf numFmtId="0" fontId="3" fillId="3" borderId="0" xfId="0" applyFont="1" applyFill="1" applyBorder="1" applyAlignment="1">
      <alignment horizontal="right"/>
    </xf>
    <xf numFmtId="0" fontId="7" fillId="2" borderId="0" xfId="0" applyFont="1" applyFill="1" applyAlignment="1">
      <alignment/>
    </xf>
    <xf numFmtId="0" fontId="12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Binomial Probability Distribution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275"/>
          <c:w val="0.886"/>
          <c:h val="0.796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Sheet1!$B$8:$B$16</c:f>
              <c:numCache/>
            </c:numRef>
          </c:cat>
          <c:val>
            <c:numRef>
              <c:f>Sheet1!$C$8:$C$16</c:f>
              <c:numCache/>
            </c:numRef>
          </c:val>
        </c:ser>
        <c:gapWidth val="0"/>
        <c:axId val="56913630"/>
        <c:axId val="42460623"/>
      </c:barChart>
      <c:catAx>
        <c:axId val="56913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460623"/>
        <c:crosses val="autoZero"/>
        <c:auto val="0"/>
        <c:lblOffset val="80"/>
        <c:noMultiLvlLbl val="0"/>
      </c:catAx>
      <c:valAx>
        <c:axId val="42460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913630"/>
        <c:crossesAt val="1"/>
        <c:crossBetween val="between"/>
        <c:dispUnits/>
      </c:valAx>
      <c:spPr>
        <a:solidFill>
          <a:srgbClr val="FFFFCC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3</xdr:row>
      <xdr:rowOff>38100</xdr:rowOff>
    </xdr:from>
    <xdr:to>
      <xdr:col>12</xdr:col>
      <xdr:colOff>600075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3962400" y="561975"/>
        <a:ext cx="448627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D18" sqref="D18"/>
    </sheetView>
  </sheetViews>
  <sheetFormatPr defaultColWidth="9.140625" defaultRowHeight="12.75"/>
  <cols>
    <col min="4" max="4" width="13.8515625" style="0" customWidth="1"/>
    <col min="10" max="10" width="12.421875" style="0" bestFit="1" customWidth="1"/>
  </cols>
  <sheetData>
    <row r="1" spans="1:4" ht="15.75">
      <c r="A1" s="1" t="s">
        <v>0</v>
      </c>
      <c r="B1" s="1"/>
      <c r="C1" s="1"/>
      <c r="D1" s="1"/>
    </row>
    <row r="3" spans="1:6" ht="12.75">
      <c r="A3" s="9" t="s">
        <v>13</v>
      </c>
      <c r="B3" s="16">
        <f>E6*E5</f>
        <v>3.2</v>
      </c>
      <c r="C3" s="9" t="s">
        <v>14</v>
      </c>
      <c r="D3" s="16">
        <f>E6*E5*F8</f>
        <v>1.92</v>
      </c>
      <c r="E3" s="9" t="s">
        <v>15</v>
      </c>
      <c r="F3" s="4">
        <f>SQRT(D3)</f>
        <v>1.3856406460551018</v>
      </c>
    </row>
    <row r="5" spans="2:5" ht="12.75">
      <c r="B5" s="2" t="s">
        <v>1</v>
      </c>
      <c r="C5" s="2"/>
      <c r="D5" s="2"/>
      <c r="E5" s="3">
        <v>0.4</v>
      </c>
    </row>
    <row r="6" spans="2:5" ht="12.75">
      <c r="B6" s="2" t="s">
        <v>2</v>
      </c>
      <c r="E6" s="3">
        <v>8</v>
      </c>
    </row>
    <row r="7" spans="1:10" ht="16.5" thickBot="1">
      <c r="A7" s="10" t="s">
        <v>17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</row>
    <row r="8" spans="1:10" ht="17.25" thickBot="1" thickTop="1">
      <c r="A8" s="10">
        <v>1</v>
      </c>
      <c r="B8" s="15">
        <v>0</v>
      </c>
      <c r="C8" s="15">
        <f>I8*G8*H8/J8</f>
        <v>0.016796159999999997</v>
      </c>
      <c r="D8" s="8">
        <f>E6</f>
        <v>8</v>
      </c>
      <c r="E8" s="8">
        <f>E5</f>
        <v>0.4</v>
      </c>
      <c r="F8" s="8">
        <f>1-E8</f>
        <v>0.6</v>
      </c>
      <c r="G8" s="8">
        <f>POWER(E8,B8)</f>
        <v>1</v>
      </c>
      <c r="H8" s="8">
        <f>POWER(F8,D8-B8)</f>
        <v>0.016796159999999997</v>
      </c>
      <c r="I8" s="8">
        <f>FACT(D8)</f>
        <v>40320</v>
      </c>
      <c r="J8" s="8">
        <f>FACT(B8)*FACT(D8-B8)</f>
        <v>40320</v>
      </c>
    </row>
    <row r="9" spans="1:10" ht="17.25" thickBot="1" thickTop="1">
      <c r="A9" s="10">
        <v>2</v>
      </c>
      <c r="B9" s="15">
        <v>1</v>
      </c>
      <c r="C9" s="15">
        <f aca="true" t="shared" si="0" ref="C9:C16">I9*G9*H9/J9</f>
        <v>0.08957951999999998</v>
      </c>
      <c r="D9" s="8">
        <f>E6</f>
        <v>8</v>
      </c>
      <c r="E9" s="8">
        <f>E5</f>
        <v>0.4</v>
      </c>
      <c r="F9" s="8">
        <f aca="true" t="shared" si="1" ref="F9:F16">1-E9</f>
        <v>0.6</v>
      </c>
      <c r="G9" s="8">
        <f aca="true" t="shared" si="2" ref="G9:G16">POWER(E9,B9)</f>
        <v>0.4</v>
      </c>
      <c r="H9" s="8">
        <f aca="true" t="shared" si="3" ref="H9:H16">POWER(F9,D9-B9)</f>
        <v>0.027993599999999997</v>
      </c>
      <c r="I9" s="8">
        <f aca="true" t="shared" si="4" ref="I9:I16">FACT(D9)</f>
        <v>40320</v>
      </c>
      <c r="J9" s="8">
        <f aca="true" t="shared" si="5" ref="J9:J16">FACT(B9)*FACT(D9-B9)</f>
        <v>5040</v>
      </c>
    </row>
    <row r="10" spans="1:10" ht="17.25" thickBot="1" thickTop="1">
      <c r="A10" s="10">
        <v>3</v>
      </c>
      <c r="B10" s="15">
        <v>2</v>
      </c>
      <c r="C10" s="15">
        <f t="shared" si="0"/>
        <v>0.20901888000000005</v>
      </c>
      <c r="D10" s="8">
        <f>E6</f>
        <v>8</v>
      </c>
      <c r="E10" s="8">
        <f>E5</f>
        <v>0.4</v>
      </c>
      <c r="F10" s="8">
        <f t="shared" si="1"/>
        <v>0.6</v>
      </c>
      <c r="G10" s="8">
        <f t="shared" si="2"/>
        <v>0.16000000000000003</v>
      </c>
      <c r="H10" s="8">
        <f t="shared" si="3"/>
        <v>0.046655999999999996</v>
      </c>
      <c r="I10" s="8">
        <f t="shared" si="4"/>
        <v>40320</v>
      </c>
      <c r="J10" s="8">
        <f t="shared" si="5"/>
        <v>1440</v>
      </c>
    </row>
    <row r="11" spans="1:10" ht="17.25" thickBot="1" thickTop="1">
      <c r="A11" s="10">
        <v>4</v>
      </c>
      <c r="B11" s="15">
        <v>3</v>
      </c>
      <c r="C11" s="15">
        <f t="shared" si="0"/>
        <v>0.27869184</v>
      </c>
      <c r="D11" s="8">
        <f>E6</f>
        <v>8</v>
      </c>
      <c r="E11" s="8">
        <f>E5</f>
        <v>0.4</v>
      </c>
      <c r="F11" s="8">
        <f t="shared" si="1"/>
        <v>0.6</v>
      </c>
      <c r="G11" s="8">
        <f t="shared" si="2"/>
        <v>0.06400000000000002</v>
      </c>
      <c r="H11" s="8">
        <f t="shared" si="3"/>
        <v>0.07776</v>
      </c>
      <c r="I11" s="8">
        <f t="shared" si="4"/>
        <v>40320</v>
      </c>
      <c r="J11" s="8">
        <f t="shared" si="5"/>
        <v>720</v>
      </c>
    </row>
    <row r="12" spans="1:10" ht="17.25" thickBot="1" thickTop="1">
      <c r="A12" s="10">
        <v>5</v>
      </c>
      <c r="B12" s="15">
        <v>4</v>
      </c>
      <c r="C12" s="15">
        <f t="shared" si="0"/>
        <v>0.2322432000000001</v>
      </c>
      <c r="D12" s="8">
        <f>E6</f>
        <v>8</v>
      </c>
      <c r="E12" s="8">
        <f>E5</f>
        <v>0.4</v>
      </c>
      <c r="F12" s="8">
        <f t="shared" si="1"/>
        <v>0.6</v>
      </c>
      <c r="G12" s="8">
        <f t="shared" si="2"/>
        <v>0.02560000000000001</v>
      </c>
      <c r="H12" s="8">
        <f t="shared" si="3"/>
        <v>0.1296</v>
      </c>
      <c r="I12" s="8">
        <f t="shared" si="4"/>
        <v>40320</v>
      </c>
      <c r="J12" s="8">
        <f t="shared" si="5"/>
        <v>576</v>
      </c>
    </row>
    <row r="13" spans="1:10" ht="17.25" thickBot="1" thickTop="1">
      <c r="A13" s="10">
        <v>6</v>
      </c>
      <c r="B13" s="15">
        <v>5</v>
      </c>
      <c r="C13" s="15">
        <f t="shared" si="0"/>
        <v>0.12386304000000006</v>
      </c>
      <c r="D13" s="8">
        <f>E6</f>
        <v>8</v>
      </c>
      <c r="E13" s="8">
        <f>E5</f>
        <v>0.4</v>
      </c>
      <c r="F13" s="8">
        <f t="shared" si="1"/>
        <v>0.6</v>
      </c>
      <c r="G13" s="8">
        <f t="shared" si="2"/>
        <v>0.010240000000000006</v>
      </c>
      <c r="H13" s="8">
        <f t="shared" si="3"/>
        <v>0.216</v>
      </c>
      <c r="I13" s="8">
        <f t="shared" si="4"/>
        <v>40320</v>
      </c>
      <c r="J13" s="8">
        <f t="shared" si="5"/>
        <v>720</v>
      </c>
    </row>
    <row r="14" spans="1:10" ht="17.25" thickBot="1" thickTop="1">
      <c r="A14" s="10">
        <v>7</v>
      </c>
      <c r="B14" s="15">
        <v>6</v>
      </c>
      <c r="C14" s="15">
        <f t="shared" si="0"/>
        <v>0.04128768000000002</v>
      </c>
      <c r="D14" s="8">
        <f>E6</f>
        <v>8</v>
      </c>
      <c r="E14" s="8">
        <f>E5</f>
        <v>0.4</v>
      </c>
      <c r="F14" s="8">
        <f t="shared" si="1"/>
        <v>0.6</v>
      </c>
      <c r="G14" s="8">
        <f t="shared" si="2"/>
        <v>0.004096000000000002</v>
      </c>
      <c r="H14" s="8">
        <f t="shared" si="3"/>
        <v>0.36</v>
      </c>
      <c r="I14" s="8">
        <f t="shared" si="4"/>
        <v>40320</v>
      </c>
      <c r="J14" s="8">
        <f t="shared" si="5"/>
        <v>1440</v>
      </c>
    </row>
    <row r="15" spans="1:10" ht="17.25" thickBot="1" thickTop="1">
      <c r="A15" s="10">
        <v>8</v>
      </c>
      <c r="B15" s="15">
        <v>7</v>
      </c>
      <c r="C15" s="15">
        <f t="shared" si="0"/>
        <v>0.007864320000000005</v>
      </c>
      <c r="D15" s="8">
        <f>E6</f>
        <v>8</v>
      </c>
      <c r="E15" s="8">
        <f>E5</f>
        <v>0.4</v>
      </c>
      <c r="F15" s="8">
        <f t="shared" si="1"/>
        <v>0.6</v>
      </c>
      <c r="G15" s="8">
        <f t="shared" si="2"/>
        <v>0.0016384000000000012</v>
      </c>
      <c r="H15" s="8">
        <f t="shared" si="3"/>
        <v>0.6</v>
      </c>
      <c r="I15" s="8">
        <f t="shared" si="4"/>
        <v>40320</v>
      </c>
      <c r="J15" s="8">
        <f t="shared" si="5"/>
        <v>5040</v>
      </c>
    </row>
    <row r="16" spans="1:10" ht="17.25" thickBot="1" thickTop="1">
      <c r="A16" s="10">
        <v>9</v>
      </c>
      <c r="B16" s="15">
        <v>8</v>
      </c>
      <c r="C16" s="15">
        <f t="shared" si="0"/>
        <v>0.0006553600000000006</v>
      </c>
      <c r="D16" s="8">
        <f>E6</f>
        <v>8</v>
      </c>
      <c r="E16" s="8">
        <f>E5</f>
        <v>0.4</v>
      </c>
      <c r="F16" s="8">
        <f t="shared" si="1"/>
        <v>0.6</v>
      </c>
      <c r="G16" s="8">
        <f t="shared" si="2"/>
        <v>0.0006553600000000006</v>
      </c>
      <c r="H16" s="8">
        <f t="shared" si="3"/>
        <v>1</v>
      </c>
      <c r="I16" s="8">
        <f t="shared" si="4"/>
        <v>40320</v>
      </c>
      <c r="J16" s="8">
        <f t="shared" si="5"/>
        <v>40320</v>
      </c>
    </row>
    <row r="17" spans="1:10" ht="16.5" thickTop="1">
      <c r="A17" s="10"/>
      <c r="B17" s="6"/>
      <c r="C17" s="6" t="s">
        <v>12</v>
      </c>
      <c r="D17" s="7"/>
      <c r="E17" s="7"/>
      <c r="F17" s="7"/>
      <c r="G17" s="7"/>
      <c r="H17" s="7"/>
      <c r="I17" s="7"/>
      <c r="J17" s="7"/>
    </row>
    <row r="18" spans="2:3" ht="12.75">
      <c r="B18" s="2" t="s">
        <v>16</v>
      </c>
      <c r="C18" s="17">
        <f>SUM(C8:C17)</f>
        <v>1.0000000000000002</v>
      </c>
    </row>
    <row r="20" spans="1:4" ht="12.75">
      <c r="A20" s="9" t="s">
        <v>18</v>
      </c>
      <c r="B20" s="9"/>
      <c r="C20" s="9"/>
      <c r="D20" s="9"/>
    </row>
    <row r="21" spans="1:2" ht="12.75">
      <c r="A21" s="12" t="s">
        <v>19</v>
      </c>
      <c r="B21" s="11">
        <v>2</v>
      </c>
    </row>
    <row r="22" spans="1:2" ht="12.75">
      <c r="A22" s="12" t="s">
        <v>20</v>
      </c>
      <c r="B22" s="11">
        <v>14</v>
      </c>
    </row>
    <row r="23" spans="1:2" ht="12.75">
      <c r="A23" s="12" t="s">
        <v>22</v>
      </c>
      <c r="B23" s="11">
        <v>0.4</v>
      </c>
    </row>
    <row r="24" spans="1:2" ht="12.75">
      <c r="A24" s="12" t="s">
        <v>21</v>
      </c>
      <c r="B24" s="14">
        <f>BINOMDIST(B21,B22,B23,FALSE)</f>
        <v>0.03169395081215999</v>
      </c>
    </row>
    <row r="25" spans="1:2" ht="12.75">
      <c r="A25" s="13" t="s">
        <v>23</v>
      </c>
      <c r="B25" s="14">
        <f>BINOMDIST(B21,B22,B23,TRUE)</f>
        <v>0.03979158110207999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Courtney Pindling</dc:creator>
  <cp:keywords/>
  <dc:description/>
  <cp:lastModifiedBy>Courtney Pindling</cp:lastModifiedBy>
  <dcterms:created xsi:type="dcterms:W3CDTF">2002-08-13T15:24:36Z</dcterms:created>
  <dcterms:modified xsi:type="dcterms:W3CDTF">2002-09-27T20:01:10Z</dcterms:modified>
  <cp:category/>
  <cp:version/>
  <cp:contentType/>
  <cp:contentStatus/>
</cp:coreProperties>
</file>